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0" activeTab="0"/>
  </bookViews>
  <sheets>
    <sheet name="ЗАО МАГСИБМЕТ гнутый профиль" sheetId="1" r:id="rId1"/>
  </sheets>
  <definedNames>
    <definedName name="_xlnm.Print_Area" localSheetId="0">'ЗАО МАГСИБМЕТ гнутый профиль'!$A$1:$J$37</definedName>
  </definedNames>
  <calcPr fullCalcOnLoad="1"/>
</workbook>
</file>

<file path=xl/sharedStrings.xml><?xml version="1.0" encoding="utf-8"?>
<sst xmlns="http://schemas.openxmlformats.org/spreadsheetml/2006/main" count="55" uniqueCount="40">
  <si>
    <t>ЗАО МАГСИБМЕТ предлагает Вам стальные гнутые профили собственного производства:</t>
  </si>
  <si>
    <t>ЦЕНЫ НА  ГНУТЫЙ УГОЛОК , ГНУТЫЙ ШВЕЛЛЕР</t>
  </si>
  <si>
    <t>«17» мая 2018 г.</t>
  </si>
  <si>
    <t>Оформить заявку на металлопрокат можно также на нашем сайте www.msm24.ru через Корзину</t>
  </si>
  <si>
    <t xml:space="preserve">ГОСТ 19771 Уголок стальной гнутый равнополочный </t>
  </si>
  <si>
    <t xml:space="preserve">           УГОЛОК    ГНУТЫЙ             ГОСТ 19771</t>
  </si>
  <si>
    <t>Длина, м.п.</t>
  </si>
  <si>
    <t xml:space="preserve">    Вес     1 м. п.</t>
  </si>
  <si>
    <t xml:space="preserve">                    Цена с НДС                    до 5 Тн</t>
  </si>
  <si>
    <r>
      <t xml:space="preserve">                 Цена с НДС                </t>
    </r>
    <r>
      <rPr>
        <b/>
        <sz val="20"/>
        <rFont val="Times New Roman"/>
        <family val="1"/>
      </rPr>
      <t>5 — 10 Тн</t>
    </r>
  </si>
  <si>
    <t>Цена с НДС*** для производственников, торгующих организаций и постоянных клиентов</t>
  </si>
  <si>
    <t>руб./м.п.</t>
  </si>
  <si>
    <t>руб./шт</t>
  </si>
  <si>
    <t>руб./Тн.</t>
  </si>
  <si>
    <r>
      <t xml:space="preserve">ГОСТ 19771 Уголок гнутый Ст3 </t>
    </r>
    <r>
      <rPr>
        <b/>
        <sz val="28"/>
        <color indexed="8"/>
        <rFont val="Times New Roman"/>
        <family val="1"/>
      </rPr>
      <t>32х32х3,0</t>
    </r>
  </si>
  <si>
    <r>
      <t xml:space="preserve">ГОСТ 19771 Уголок гнутый Ст3 </t>
    </r>
    <r>
      <rPr>
        <b/>
        <sz val="28"/>
        <color indexed="8"/>
        <rFont val="Times New Roman"/>
        <family val="1"/>
      </rPr>
      <t>32х32х4,0</t>
    </r>
  </si>
  <si>
    <r>
      <t xml:space="preserve">ГОСТ 19771 Уголок гнутый Ст3 </t>
    </r>
    <r>
      <rPr>
        <b/>
        <sz val="28"/>
        <color indexed="8"/>
        <rFont val="Times New Roman"/>
        <family val="1"/>
      </rPr>
      <t>35х35х3,0</t>
    </r>
  </si>
  <si>
    <r>
      <t xml:space="preserve">ГОСТ 19771 Уголок гнутый Ст3 </t>
    </r>
    <r>
      <rPr>
        <b/>
        <sz val="28"/>
        <color indexed="8"/>
        <rFont val="Times New Roman"/>
        <family val="1"/>
      </rPr>
      <t xml:space="preserve">40х40х3,0 </t>
    </r>
  </si>
  <si>
    <r>
      <t xml:space="preserve">ГОСТ 19771 Уголок гнутый Ст3 </t>
    </r>
    <r>
      <rPr>
        <b/>
        <sz val="28"/>
        <color indexed="8"/>
        <rFont val="Times New Roman"/>
        <family val="1"/>
      </rPr>
      <t>50х50х3,0</t>
    </r>
  </si>
  <si>
    <r>
      <t xml:space="preserve">ГОСТ 19771 Уголок гнутый Ст3 </t>
    </r>
    <r>
      <rPr>
        <b/>
        <sz val="28"/>
        <color indexed="8"/>
        <rFont val="Times New Roman"/>
        <family val="1"/>
      </rPr>
      <t>60х60х3,0</t>
    </r>
  </si>
  <si>
    <t>ГОСТ 8278 Швеллер стальной гнутый равнополочный</t>
  </si>
  <si>
    <t xml:space="preserve">       ШВЕЛЛЕР    ГНУТЫЙ     ГОСТ 8278</t>
  </si>
  <si>
    <t xml:space="preserve">          Цена с НДС        до 5 Тн</t>
  </si>
  <si>
    <r>
      <t xml:space="preserve">ГОСТ 8278 Швеллер гнутый Ст3  </t>
    </r>
    <r>
      <rPr>
        <b/>
        <sz val="28"/>
        <color indexed="8"/>
        <rFont val="Times New Roman"/>
        <family val="1"/>
      </rPr>
      <t>65х40х3,0</t>
    </r>
  </si>
  <si>
    <r>
      <t xml:space="preserve">ГОСТ 8278 Швеллер гнутый Ст3  </t>
    </r>
    <r>
      <rPr>
        <b/>
        <sz val="28"/>
        <color indexed="8"/>
        <rFont val="Times New Roman"/>
        <family val="1"/>
      </rPr>
      <t>60х50х3,0</t>
    </r>
  </si>
  <si>
    <r>
      <t xml:space="preserve">ГОСТ 8278 Швеллер гнутый Ст3 </t>
    </r>
    <r>
      <rPr>
        <b/>
        <sz val="28"/>
        <color indexed="8"/>
        <rFont val="Times New Roman"/>
        <family val="1"/>
      </rPr>
      <t xml:space="preserve"> 80х50х3,0</t>
    </r>
  </si>
  <si>
    <r>
      <t xml:space="preserve">ГОСТ 8278 Швеллер гнутый Ст3 </t>
    </r>
    <r>
      <rPr>
        <b/>
        <sz val="28"/>
        <color indexed="8"/>
        <rFont val="Times New Roman"/>
        <family val="1"/>
      </rPr>
      <t>100х50х3,0</t>
    </r>
  </si>
  <si>
    <r>
      <t xml:space="preserve">ГОСТ 8278 Швеллер гнутый Ст3 </t>
    </r>
    <r>
      <rPr>
        <b/>
        <sz val="28"/>
        <color indexed="8"/>
        <rFont val="Times New Roman"/>
        <family val="1"/>
      </rPr>
      <t>100х50х4,0</t>
    </r>
  </si>
  <si>
    <r>
      <t xml:space="preserve">ГОСТ 8278 Швеллер гнутый Ст3 </t>
    </r>
    <r>
      <rPr>
        <b/>
        <sz val="28"/>
        <color indexed="8"/>
        <rFont val="Times New Roman"/>
        <family val="1"/>
      </rPr>
      <t>120*50*3,0</t>
    </r>
  </si>
  <si>
    <r>
      <t xml:space="preserve">ГОСТ 8278 Швеллер гнутый Ст3 </t>
    </r>
    <r>
      <rPr>
        <b/>
        <sz val="28"/>
        <color indexed="8"/>
        <rFont val="Times New Roman"/>
        <family val="1"/>
      </rPr>
      <t>200*50*3,0</t>
    </r>
  </si>
  <si>
    <t xml:space="preserve">***При покупке уголка, швеллера или листа свыше 10 Тн </t>
  </si>
  <si>
    <t xml:space="preserve">также предоставляется цена по последней колонке  </t>
  </si>
  <si>
    <t xml:space="preserve">ЗАО "МАГСИБМЕТ"  </t>
  </si>
  <si>
    <t>Россия, 660122, г. Красноярск, ул. Затонская, 32, офис 309 (3 этаж)</t>
  </si>
  <si>
    <t>т/ф.: (391) 237-37-03, 237-37-23, 237-37-33,</t>
  </si>
  <si>
    <t>Склад: ул. Затонская, 32 (напротив офиса через дорогу)</t>
  </si>
  <si>
    <t xml:space="preserve">E-mail: msm_metall@bk.ru </t>
  </si>
  <si>
    <t xml:space="preserve"> Дополнительную информацию вы можете получить у менеджеров</t>
  </si>
  <si>
    <t>в торговом отделе  по тел./ф.: (391) 237-37-03, 237-37-23, 237-37-33 Оксана, Элина</t>
  </si>
  <si>
    <r>
      <t xml:space="preserve"> </t>
    </r>
    <r>
      <rPr>
        <b/>
        <sz val="24"/>
        <rFont val="Times New Roman"/>
        <family val="1"/>
      </rPr>
      <t xml:space="preserve">E-mail: </t>
    </r>
    <r>
      <rPr>
        <b/>
        <sz val="24"/>
        <color indexed="12"/>
        <rFont val="Times New Roman"/>
        <family val="1"/>
      </rPr>
      <t>msm_metall@bk.ru</t>
    </r>
    <r>
      <rPr>
        <b/>
        <sz val="24"/>
        <rFont val="Times New Roman"/>
        <family val="1"/>
      </rPr>
      <t xml:space="preserve">   </t>
    </r>
    <r>
      <rPr>
        <b/>
        <sz val="24"/>
        <color indexed="12"/>
        <rFont val="Times New Roman"/>
        <family val="1"/>
      </rPr>
      <t>www.msm24.ru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</si>
</sst>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;\-#,##0"/>
    <numFmt numFmtId="167" formatCode="0.000"/>
    <numFmt numFmtId="168" formatCode="#,##0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16"/>
      <name val="Times New Roman"/>
      <family val="1"/>
    </font>
    <font>
      <b/>
      <sz val="26"/>
      <color indexed="8"/>
      <name val="Arial Black"/>
      <family val="2"/>
    </font>
    <font>
      <b/>
      <i/>
      <sz val="32"/>
      <color indexed="8"/>
      <name val="Book Antiqua"/>
      <family val="1"/>
    </font>
    <font>
      <b/>
      <sz val="20"/>
      <color indexed="8"/>
      <name val="Arial"/>
      <family val="2"/>
    </font>
    <font>
      <b/>
      <sz val="14"/>
      <color indexed="8"/>
      <name val="Arial Black"/>
      <family val="2"/>
    </font>
    <font>
      <b/>
      <sz val="36"/>
      <color indexed="8"/>
      <name val="Courier New"/>
      <family val="3"/>
    </font>
    <font>
      <i/>
      <sz val="14"/>
      <color indexed="16"/>
      <name val="Comic Sans MS"/>
      <family val="4"/>
    </font>
    <font>
      <i/>
      <sz val="14"/>
      <color indexed="8"/>
      <name val="Comic Sans MS"/>
      <family val="4"/>
    </font>
    <font>
      <b/>
      <i/>
      <sz val="18"/>
      <color indexed="16"/>
      <name val="Georgia"/>
      <family val="1"/>
    </font>
    <font>
      <b/>
      <i/>
      <sz val="20"/>
      <color indexed="8"/>
      <name val="Verdana"/>
      <family val="2"/>
    </font>
    <font>
      <b/>
      <i/>
      <sz val="18"/>
      <color indexed="8"/>
      <name val="Verdana"/>
      <family val="2"/>
    </font>
    <font>
      <b/>
      <i/>
      <sz val="16"/>
      <color indexed="8"/>
      <name val="Verdana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Arial"/>
      <family val="2"/>
    </font>
    <font>
      <b/>
      <sz val="18"/>
      <color indexed="8"/>
      <name val="Georgia"/>
      <family val="1"/>
    </font>
    <font>
      <sz val="18"/>
      <color indexed="8"/>
      <name val="Georgia"/>
      <family val="1"/>
    </font>
    <font>
      <b/>
      <i/>
      <sz val="14"/>
      <color indexed="8"/>
      <name val="Franklin Gothic Medium"/>
      <family val="2"/>
    </font>
    <font>
      <b/>
      <sz val="28"/>
      <color indexed="8"/>
      <name val="Times New Roman"/>
      <family val="1"/>
    </font>
    <font>
      <b/>
      <sz val="20"/>
      <color indexed="8"/>
      <name val="Courier New"/>
      <family val="3"/>
    </font>
    <font>
      <sz val="20"/>
      <color indexed="8"/>
      <name val="Franklin Gothic Medium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b/>
      <i/>
      <sz val="20"/>
      <color indexed="8"/>
      <name val="Franklin Gothic Medium"/>
      <family val="2"/>
    </font>
    <font>
      <b/>
      <i/>
      <sz val="20"/>
      <color indexed="16"/>
      <name val="Franklin Gothic Medium"/>
      <family val="2"/>
    </font>
    <font>
      <sz val="20"/>
      <color indexed="8"/>
      <name val="Arial"/>
      <family val="2"/>
    </font>
    <font>
      <b/>
      <sz val="22"/>
      <color indexed="12"/>
      <name val="Times New Roman"/>
      <family val="1"/>
    </font>
    <font>
      <b/>
      <sz val="36"/>
      <name val="Arial Black"/>
      <family val="2"/>
    </font>
    <font>
      <b/>
      <sz val="32"/>
      <color indexed="8"/>
      <name val="Arial"/>
      <family val="2"/>
    </font>
    <font>
      <sz val="36"/>
      <color indexed="8"/>
      <name val="Arial"/>
      <family val="2"/>
    </font>
    <font>
      <sz val="20"/>
      <color indexed="8"/>
      <name val="Lucida Sans Unicode"/>
      <family val="2"/>
    </font>
    <font>
      <b/>
      <sz val="26"/>
      <color indexed="8"/>
      <name val="Times New Roman"/>
      <family val="1"/>
    </font>
    <font>
      <b/>
      <i/>
      <sz val="26"/>
      <color indexed="8"/>
      <name val="Franklin Gothic Medium"/>
      <family val="2"/>
    </font>
    <font>
      <b/>
      <sz val="24"/>
      <color indexed="8"/>
      <name val="Comic Sans MS"/>
      <family val="4"/>
    </font>
    <font>
      <b/>
      <sz val="24"/>
      <name val="Times New Roman"/>
      <family val="1"/>
    </font>
    <font>
      <b/>
      <sz val="2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wrapText="1"/>
    </xf>
    <xf numFmtId="164" fontId="4" fillId="2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 wrapText="1"/>
    </xf>
    <xf numFmtId="164" fontId="16" fillId="3" borderId="4" xfId="0" applyFont="1" applyFill="1" applyBorder="1" applyAlignment="1">
      <alignment horizontal="center" vertical="center" wrapText="1"/>
    </xf>
    <xf numFmtId="164" fontId="17" fillId="4" borderId="3" xfId="0" applyFont="1" applyFill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7" fillId="3" borderId="3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14" fillId="0" borderId="1" xfId="0" applyFont="1" applyFill="1" applyBorder="1" applyAlignment="1">
      <alignment wrapText="1"/>
    </xf>
    <xf numFmtId="164" fontId="14" fillId="0" borderId="1" xfId="0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6" fontId="25" fillId="3" borderId="5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5" fontId="5" fillId="0" borderId="3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25" fillId="3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 wrapText="1"/>
    </xf>
    <xf numFmtId="166" fontId="25" fillId="3" borderId="7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166" fontId="23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4" fontId="28" fillId="0" borderId="0" xfId="0" applyFont="1" applyAlignment="1">
      <alignment/>
    </xf>
    <xf numFmtId="167" fontId="14" fillId="0" borderId="1" xfId="0" applyNumberFormat="1" applyFont="1" applyFill="1" applyBorder="1" applyAlignment="1">
      <alignment wrapText="1"/>
    </xf>
    <xf numFmtId="168" fontId="1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/>
    </xf>
    <xf numFmtId="166" fontId="25" fillId="3" borderId="7" xfId="0" applyNumberFormat="1" applyFont="1" applyFill="1" applyBorder="1" applyAlignment="1">
      <alignment horizontal="center" vertical="center" wrapText="1"/>
    </xf>
    <xf numFmtId="164" fontId="29" fillId="0" borderId="0" xfId="0" applyFont="1" applyBorder="1" applyAlignment="1">
      <alignment horizontal="right" vertical="center" wrapText="1"/>
    </xf>
    <xf numFmtId="164" fontId="3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33" fillId="0" borderId="0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35" fillId="0" borderId="0" xfId="0" applyFont="1" applyBorder="1" applyAlignment="1">
      <alignment vertical="center"/>
    </xf>
    <xf numFmtId="164" fontId="3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50" zoomScaleNormal="50" zoomScaleSheetLayoutView="50" workbookViewId="0" topLeftCell="A1">
      <selection activeCell="A4" sqref="A4"/>
    </sheetView>
  </sheetViews>
  <sheetFormatPr defaultColWidth="12.57421875" defaultRowHeight="12.75"/>
  <cols>
    <col min="1" max="1" width="60.140625" style="1" customWidth="1"/>
    <col min="2" max="2" width="15.421875" style="1" customWidth="1"/>
    <col min="3" max="3" width="14.421875" style="1" customWidth="1"/>
    <col min="4" max="4" width="16.57421875" style="1" customWidth="1"/>
    <col min="5" max="5" width="16.8515625" style="1" customWidth="1"/>
    <col min="6" max="6" width="22.28125" style="2" customWidth="1"/>
    <col min="7" max="7" width="23.8515625" style="2" customWidth="1"/>
    <col min="8" max="8" width="23.8515625" style="1" customWidth="1"/>
    <col min="9" max="10" width="24.421875" style="1" customWidth="1"/>
    <col min="11" max="11" width="10.57421875" style="1" customWidth="1"/>
    <col min="12" max="16384" width="11.57421875" style="1" customWidth="1"/>
  </cols>
  <sheetData>
    <row r="1" spans="1:1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5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</row>
    <row r="3" spans="1:11" ht="35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s="10" customFormat="1" ht="78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s="10" customFormat="1" ht="35.2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s="10" customFormat="1" ht="12.75" customHeight="1">
      <c r="A6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0" ht="94.5" customHeight="1">
      <c r="A7" s="13" t="s">
        <v>5</v>
      </c>
      <c r="B7" s="14" t="s">
        <v>6</v>
      </c>
      <c r="C7" s="15" t="s">
        <v>7</v>
      </c>
      <c r="D7" s="16" t="s">
        <v>8</v>
      </c>
      <c r="E7" s="16"/>
      <c r="F7" s="16"/>
      <c r="G7" s="17" t="s">
        <v>9</v>
      </c>
      <c r="H7" s="17"/>
      <c r="I7" s="18" t="s">
        <v>10</v>
      </c>
      <c r="J7" s="18"/>
    </row>
    <row r="8" spans="1:14" s="24" customFormat="1" ht="30.75" customHeight="1">
      <c r="A8" s="13"/>
      <c r="B8" s="13"/>
      <c r="C8" s="15"/>
      <c r="D8" s="19" t="s">
        <v>11</v>
      </c>
      <c r="E8" s="19" t="s">
        <v>12</v>
      </c>
      <c r="F8" s="20" t="s">
        <v>13</v>
      </c>
      <c r="G8" s="19" t="s">
        <v>11</v>
      </c>
      <c r="H8" s="21" t="s">
        <v>13</v>
      </c>
      <c r="I8" s="22" t="s">
        <v>11</v>
      </c>
      <c r="J8" s="23" t="s">
        <v>13</v>
      </c>
      <c r="K8"/>
      <c r="L8"/>
      <c r="M8"/>
      <c r="N8"/>
    </row>
    <row r="9" spans="1:12" s="35" customFormat="1" ht="12.75">
      <c r="A9" s="25" t="s">
        <v>14</v>
      </c>
      <c r="B9" s="26">
        <v>6</v>
      </c>
      <c r="C9" s="27">
        <v>1.5</v>
      </c>
      <c r="D9" s="28">
        <f>F9*C9/1000</f>
        <v>78</v>
      </c>
      <c r="E9" s="29">
        <f>D9*B9</f>
        <v>468</v>
      </c>
      <c r="F9" s="30">
        <v>52000</v>
      </c>
      <c r="G9" s="31">
        <f>C9*H9/1000</f>
        <v>76.5</v>
      </c>
      <c r="H9" s="32">
        <f>F9-1000</f>
        <v>51000</v>
      </c>
      <c r="I9" s="33">
        <f>C9*J9/1000</f>
        <v>75</v>
      </c>
      <c r="J9" s="34">
        <f>F9-2000</f>
        <v>50000</v>
      </c>
      <c r="L9" s="36"/>
    </row>
    <row r="10" spans="1:12" s="35" customFormat="1" ht="12.75">
      <c r="A10" s="25" t="s">
        <v>15</v>
      </c>
      <c r="B10" s="26">
        <v>6</v>
      </c>
      <c r="C10" s="27">
        <v>1.8333300000000001</v>
      </c>
      <c r="D10" s="28">
        <f>F10*C10/1000</f>
        <v>90.749835</v>
      </c>
      <c r="E10" s="29">
        <f>D10*B10</f>
        <v>544.49901</v>
      </c>
      <c r="F10" s="30">
        <v>49500</v>
      </c>
      <c r="G10" s="31">
        <f>C10*H10/1000</f>
        <v>88.916505</v>
      </c>
      <c r="H10" s="32">
        <f>F10-1000</f>
        <v>48500</v>
      </c>
      <c r="I10" s="33">
        <f>C10*J10/1000</f>
        <v>87.083175</v>
      </c>
      <c r="J10" s="34">
        <f>F10-2000</f>
        <v>47500</v>
      </c>
      <c r="L10" s="36"/>
    </row>
    <row r="11" spans="1:12" s="35" customFormat="1" ht="12.75">
      <c r="A11" s="25" t="s">
        <v>16</v>
      </c>
      <c r="B11" s="26">
        <v>6</v>
      </c>
      <c r="C11" s="27">
        <v>1.6666</v>
      </c>
      <c r="D11" s="28">
        <f>F11*C11/1000</f>
        <v>80.99676000000001</v>
      </c>
      <c r="E11" s="29">
        <f>D11*B11</f>
        <v>485.9805600000001</v>
      </c>
      <c r="F11" s="30">
        <v>48600</v>
      </c>
      <c r="G11" s="31">
        <f>C11*H11/1000</f>
        <v>79.33016</v>
      </c>
      <c r="H11" s="32">
        <f>F11-1000</f>
        <v>47600</v>
      </c>
      <c r="I11" s="33">
        <f>C11*J11/1000</f>
        <v>77.66356</v>
      </c>
      <c r="J11" s="34">
        <f>F11-2000</f>
        <v>46600</v>
      </c>
      <c r="L11" s="36"/>
    </row>
    <row r="12" spans="1:10" s="35" customFormat="1" ht="12.75">
      <c r="A12" s="25" t="s">
        <v>17</v>
      </c>
      <c r="B12" s="26">
        <v>6</v>
      </c>
      <c r="C12" s="27">
        <v>1.834</v>
      </c>
      <c r="D12" s="37">
        <f>C12*F12/1000</f>
        <v>88.5822</v>
      </c>
      <c r="E12" s="29">
        <f>D12*B12</f>
        <v>531.4932</v>
      </c>
      <c r="F12" s="30">
        <v>48300</v>
      </c>
      <c r="G12" s="31">
        <f>C12*H12/1000</f>
        <v>86.7482</v>
      </c>
      <c r="H12" s="38">
        <f>F12-1000</f>
        <v>47300</v>
      </c>
      <c r="I12" s="33">
        <f>C12*J12/1000</f>
        <v>84.9142</v>
      </c>
      <c r="J12" s="39">
        <f>F12-2000</f>
        <v>46300</v>
      </c>
    </row>
    <row r="13" spans="1:10" s="35" customFormat="1" ht="12.75">
      <c r="A13" s="25" t="s">
        <v>18</v>
      </c>
      <c r="B13" s="26">
        <v>12</v>
      </c>
      <c r="C13" s="27">
        <v>2.33333</v>
      </c>
      <c r="D13" s="37">
        <f>C13*F13/1000</f>
        <v>110.833175</v>
      </c>
      <c r="E13" s="29">
        <f>D13*B13</f>
        <v>1329.9981</v>
      </c>
      <c r="F13" s="30">
        <v>47500</v>
      </c>
      <c r="G13" s="31">
        <f>C13*H13/1000</f>
        <v>108.49984500000001</v>
      </c>
      <c r="H13" s="38">
        <f>F13-1000</f>
        <v>46500</v>
      </c>
      <c r="I13" s="33">
        <f>C13*J13/1000</f>
        <v>106.166515</v>
      </c>
      <c r="J13" s="39">
        <f>F13-2000</f>
        <v>45500</v>
      </c>
    </row>
    <row r="14" spans="1:10" s="35" customFormat="1" ht="12.75">
      <c r="A14" s="25" t="s">
        <v>19</v>
      </c>
      <c r="B14" s="26">
        <v>12</v>
      </c>
      <c r="C14" s="27">
        <v>2.68</v>
      </c>
      <c r="D14" s="40">
        <f>C14*F14/1000</f>
        <v>124.62000000000002</v>
      </c>
      <c r="E14" s="29">
        <f>D14*B14</f>
        <v>1495.4400000000003</v>
      </c>
      <c r="F14" s="30">
        <v>46500</v>
      </c>
      <c r="G14" s="31">
        <f>C14*H14/1000</f>
        <v>121.94</v>
      </c>
      <c r="H14" s="38">
        <f>F14-1000</f>
        <v>45500</v>
      </c>
      <c r="I14" s="41">
        <f>C14*J14/1000</f>
        <v>119.26</v>
      </c>
      <c r="J14" s="42">
        <f>F14-2000</f>
        <v>44500</v>
      </c>
    </row>
    <row r="15" spans="1:10" s="35" customFormat="1" ht="25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s="35" customFormat="1" ht="36.75" customHeight="1">
      <c r="A16" s="11" t="s">
        <v>20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s="35" customFormat="1" ht="25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94.5" customHeight="1">
      <c r="A18" s="13" t="s">
        <v>21</v>
      </c>
      <c r="B18" s="14" t="s">
        <v>6</v>
      </c>
      <c r="C18" s="15" t="s">
        <v>7</v>
      </c>
      <c r="D18" s="16" t="s">
        <v>22</v>
      </c>
      <c r="E18" s="16"/>
      <c r="F18" s="16"/>
      <c r="G18" s="17" t="s">
        <v>9</v>
      </c>
      <c r="H18" s="17"/>
      <c r="I18" s="18" t="s">
        <v>10</v>
      </c>
      <c r="J18" s="18"/>
    </row>
    <row r="19" spans="1:10" ht="28.5" customHeight="1">
      <c r="A19" s="13"/>
      <c r="B19" s="13"/>
      <c r="C19" s="15"/>
      <c r="D19" s="19" t="s">
        <v>11</v>
      </c>
      <c r="E19" s="19" t="s">
        <v>12</v>
      </c>
      <c r="F19" s="20" t="s">
        <v>13</v>
      </c>
      <c r="G19" s="19" t="s">
        <v>11</v>
      </c>
      <c r="H19" s="21" t="s">
        <v>13</v>
      </c>
      <c r="I19" s="22" t="s">
        <v>11</v>
      </c>
      <c r="J19" s="23" t="s">
        <v>13</v>
      </c>
    </row>
    <row r="20" spans="1:10" s="49" customFormat="1" ht="12.75">
      <c r="A20" s="25" t="s">
        <v>23</v>
      </c>
      <c r="B20" s="26">
        <v>12</v>
      </c>
      <c r="C20" s="27">
        <v>3.333</v>
      </c>
      <c r="D20" s="37">
        <f>C20*F20/1000</f>
        <v>159.15075</v>
      </c>
      <c r="E20" s="44">
        <f>D20*B20</f>
        <v>1909.8089999999997</v>
      </c>
      <c r="F20" s="45">
        <v>47750</v>
      </c>
      <c r="G20" s="46">
        <f>C20*H20/1000</f>
        <v>155.81775</v>
      </c>
      <c r="H20" s="47">
        <f>F20-1000</f>
        <v>46750</v>
      </c>
      <c r="I20" s="48">
        <f>C20*J20/1000</f>
        <v>152.48475</v>
      </c>
      <c r="J20" s="39">
        <f>F20-2000</f>
        <v>45750</v>
      </c>
    </row>
    <row r="21" spans="1:10" s="49" customFormat="1" ht="12.75">
      <c r="A21" s="25" t="s">
        <v>24</v>
      </c>
      <c r="B21" s="26">
        <v>12</v>
      </c>
      <c r="C21" s="27">
        <v>3.5</v>
      </c>
      <c r="D21" s="37">
        <f>C21*F21/1000</f>
        <v>182.7</v>
      </c>
      <c r="E21" s="44">
        <f>D21*B21</f>
        <v>2192.3999999999996</v>
      </c>
      <c r="F21" s="45">
        <v>52200</v>
      </c>
      <c r="G21" s="46">
        <f>C21*H21/1000</f>
        <v>179.2</v>
      </c>
      <c r="H21" s="47">
        <f>F21-1000</f>
        <v>51200</v>
      </c>
      <c r="I21" s="48">
        <f>C21*J21/1000</f>
        <v>175.7</v>
      </c>
      <c r="J21" s="39">
        <f>F21-2000</f>
        <v>50200</v>
      </c>
    </row>
    <row r="22" spans="1:10" s="49" customFormat="1" ht="12.75">
      <c r="A22" s="25" t="s">
        <v>25</v>
      </c>
      <c r="B22" s="26">
        <v>12</v>
      </c>
      <c r="C22" s="27">
        <v>4.3333</v>
      </c>
      <c r="D22" s="37">
        <f>C22*F22/1000</f>
        <v>207.99840000000003</v>
      </c>
      <c r="E22" s="44">
        <f>D22*B22</f>
        <v>2495.9808000000003</v>
      </c>
      <c r="F22" s="45">
        <v>48000</v>
      </c>
      <c r="G22" s="46">
        <f>C22*H22/1000</f>
        <v>203.6651</v>
      </c>
      <c r="H22" s="47">
        <f>F22-1000</f>
        <v>47000</v>
      </c>
      <c r="I22" s="48">
        <f>C22*J22/1000</f>
        <v>199.33180000000002</v>
      </c>
      <c r="J22" s="39">
        <f>F22-2000</f>
        <v>46000</v>
      </c>
    </row>
    <row r="23" spans="1:10" s="49" customFormat="1" ht="12.75">
      <c r="A23" s="25" t="s">
        <v>26</v>
      </c>
      <c r="B23" s="26">
        <v>12</v>
      </c>
      <c r="C23" s="27">
        <v>4.583</v>
      </c>
      <c r="D23" s="37">
        <f>C23*F23/1000</f>
        <v>229.6083</v>
      </c>
      <c r="E23" s="44">
        <f>D23*B23</f>
        <v>2755.2996000000003</v>
      </c>
      <c r="F23" s="45">
        <v>50100</v>
      </c>
      <c r="G23" s="46">
        <f>C23*H23/1000</f>
        <v>225.02530000000002</v>
      </c>
      <c r="H23" s="47">
        <f>F23-1000</f>
        <v>49100</v>
      </c>
      <c r="I23" s="48">
        <f>C23*J23/1000</f>
        <v>220.44230000000002</v>
      </c>
      <c r="J23" s="39">
        <f>F23-2000</f>
        <v>48100</v>
      </c>
    </row>
    <row r="24" spans="1:10" s="49" customFormat="1" ht="12.75">
      <c r="A24" s="25" t="s">
        <v>27</v>
      </c>
      <c r="B24" s="26">
        <v>12</v>
      </c>
      <c r="C24" s="27">
        <v>5.8333</v>
      </c>
      <c r="D24" s="37">
        <f>C24*F24/1000</f>
        <v>262.4985</v>
      </c>
      <c r="E24" s="44">
        <f>D24*B24</f>
        <v>3149.982</v>
      </c>
      <c r="F24" s="45">
        <v>45000</v>
      </c>
      <c r="G24" s="46">
        <f>C24*H24/1000</f>
        <v>256.6652</v>
      </c>
      <c r="H24" s="47">
        <f>F24-1000</f>
        <v>44000</v>
      </c>
      <c r="I24" s="48">
        <f>C24*J24/1000</f>
        <v>250.83190000000002</v>
      </c>
      <c r="J24" s="39">
        <f>F24-2000</f>
        <v>43000</v>
      </c>
    </row>
    <row r="25" spans="1:10" s="49" customFormat="1" ht="12.75">
      <c r="A25" s="50" t="s">
        <v>28</v>
      </c>
      <c r="B25" s="51">
        <v>12</v>
      </c>
      <c r="C25" s="27">
        <v>5.1645999</v>
      </c>
      <c r="D25" s="40">
        <f>C25*F25/1000</f>
        <v>260.29583496</v>
      </c>
      <c r="E25" s="44">
        <f>D25*B25</f>
        <v>3123.5500195199998</v>
      </c>
      <c r="F25" s="45">
        <v>50400</v>
      </c>
      <c r="G25" s="46">
        <f>C25*H25/1000</f>
        <v>255.13123505999997</v>
      </c>
      <c r="H25" s="52">
        <f>F25-1000</f>
        <v>49400</v>
      </c>
      <c r="I25" s="53">
        <f>C25*J25/1000</f>
        <v>249.96663515999998</v>
      </c>
      <c r="J25" s="54">
        <f>H25-1000</f>
        <v>48400</v>
      </c>
    </row>
    <row r="26" spans="1:10" s="49" customFormat="1" ht="12.75">
      <c r="A26" s="50" t="s">
        <v>29</v>
      </c>
      <c r="B26" s="51">
        <v>12</v>
      </c>
      <c r="C26" s="27">
        <v>6.833</v>
      </c>
      <c r="D26" s="40">
        <f>C26*F26/1000</f>
        <v>395.28905</v>
      </c>
      <c r="E26" s="44">
        <f>D26*B26</f>
        <v>4743.4686</v>
      </c>
      <c r="F26" s="45">
        <v>57850</v>
      </c>
      <c r="G26" s="46">
        <f>C26*H26/1000</f>
        <v>388.45605</v>
      </c>
      <c r="H26" s="52">
        <f>F26-1000</f>
        <v>56850</v>
      </c>
      <c r="I26" s="53">
        <f>C26*J26/1000</f>
        <v>381.62305</v>
      </c>
      <c r="J26" s="54">
        <f>H26-1000</f>
        <v>55850</v>
      </c>
    </row>
    <row r="27" spans="1:10" s="49" customFormat="1" ht="12.75">
      <c r="A27"/>
      <c r="B27"/>
      <c r="C27"/>
      <c r="D27"/>
      <c r="E27"/>
      <c r="F27"/>
      <c r="G27"/>
      <c r="H27"/>
      <c r="I27"/>
      <c r="J27"/>
    </row>
    <row r="28" spans="1:10" s="49" customFormat="1" ht="38.25" customHeight="1">
      <c r="A28" s="55" t="s">
        <v>30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s="49" customFormat="1" ht="32.25" customHeight="1">
      <c r="A29" s="55" t="s">
        <v>31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1" ht="59.25" customHeight="1">
      <c r="A30" s="56" t="s">
        <v>32</v>
      </c>
      <c r="B30" s="56"/>
      <c r="C30" s="56"/>
      <c r="D30" s="56"/>
      <c r="E30" s="56"/>
      <c r="F30" s="56"/>
      <c r="G30" s="56"/>
      <c r="H30" s="56"/>
      <c r="I30" s="56"/>
      <c r="J30" s="56"/>
      <c r="K30" s="4"/>
    </row>
    <row r="31" spans="1:11" ht="44.25" customHeight="1">
      <c r="A31" s="57" t="s">
        <v>33</v>
      </c>
      <c r="B31" s="57"/>
      <c r="C31" s="57"/>
      <c r="D31" s="57"/>
      <c r="E31" s="57"/>
      <c r="F31" s="57"/>
      <c r="G31" s="57"/>
      <c r="H31" s="57"/>
      <c r="I31" s="57"/>
      <c r="J31" s="57"/>
      <c r="K31" s="7"/>
    </row>
    <row r="32" spans="1:11" ht="43.5" customHeight="1">
      <c r="A32" s="58" t="s">
        <v>34</v>
      </c>
      <c r="B32" s="58"/>
      <c r="C32" s="58"/>
      <c r="D32" s="58"/>
      <c r="E32" s="58"/>
      <c r="F32" s="58"/>
      <c r="G32" s="58"/>
      <c r="H32" s="58"/>
      <c r="I32" s="58"/>
      <c r="J32" s="58"/>
      <c r="K32" s="7"/>
    </row>
    <row r="33" spans="1:11" ht="47.25" customHeight="1">
      <c r="A33" s="57" t="s">
        <v>35</v>
      </c>
      <c r="B33" s="57"/>
      <c r="C33" s="57"/>
      <c r="D33" s="57"/>
      <c r="E33" s="57"/>
      <c r="F33" s="57"/>
      <c r="G33" s="57"/>
      <c r="H33" s="57"/>
      <c r="I33" s="57"/>
      <c r="J33" s="57"/>
      <c r="K33" s="7"/>
    </row>
    <row r="34" spans="1:11" ht="42" customHeight="1">
      <c r="A34" s="59" t="s">
        <v>36</v>
      </c>
      <c r="B34" s="59"/>
      <c r="C34" s="59"/>
      <c r="D34" s="59"/>
      <c r="E34" s="59"/>
      <c r="F34" s="59"/>
      <c r="G34" s="59"/>
      <c r="H34" s="59"/>
      <c r="I34" s="59"/>
      <c r="J34" s="59"/>
      <c r="K34" s="7"/>
    </row>
    <row r="35" spans="1:11" ht="12.7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1"/>
    </row>
    <row r="36" spans="1:11" ht="12.75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2"/>
    </row>
    <row r="37" spans="1:11" ht="33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</sheetData>
  <sheetProtection selectLockedCells="1" selectUnlockedCells="1"/>
  <mergeCells count="28">
    <mergeCell ref="A1:J1"/>
    <mergeCell ref="A2:J2"/>
    <mergeCell ref="A3:J3"/>
    <mergeCell ref="A4:J4"/>
    <mergeCell ref="A5:J5"/>
    <mergeCell ref="A7:A8"/>
    <mergeCell ref="B7:B8"/>
    <mergeCell ref="C7:C8"/>
    <mergeCell ref="D7:F7"/>
    <mergeCell ref="G7:H7"/>
    <mergeCell ref="I7:J7"/>
    <mergeCell ref="A16:J16"/>
    <mergeCell ref="A18:A19"/>
    <mergeCell ref="B18:B19"/>
    <mergeCell ref="C18:C19"/>
    <mergeCell ref="D18:E18"/>
    <mergeCell ref="G18:H18"/>
    <mergeCell ref="I18:J18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</mergeCells>
  <printOptions/>
  <pageMargins left="0.5902777777777778" right="0.5902777777777778" top="0.8277777777777777" bottom="0.8277777777777777" header="0.5902777777777778" footer="0.5902777777777778"/>
  <pageSetup firstPageNumber="1" useFirstPageNumber="1" horizontalDpi="300" verticalDpi="300" orientation="portrait" paperSize="9" scale="37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2013-05-21T07:33:08Z</cp:lastPrinted>
  <dcterms:modified xsi:type="dcterms:W3CDTF">2018-05-17T21:05:50Z</dcterms:modified>
  <cp:category/>
  <cp:version/>
  <cp:contentType/>
  <cp:contentStatus/>
  <cp:revision>156</cp:revision>
</cp:coreProperties>
</file>